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33600" windowHeight="15870" activeTab="1"/>
  </bookViews>
  <sheets>
    <sheet name="Instruction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<sst xmlns="http://schemas.openxmlformats.org/spreadsheetml/2006/main" count="52" uniqueCount="25">
  <si>
    <t>Addas</t>
  </si>
  <si>
    <t>Darts Thrown</t>
  </si>
  <si>
    <t>Shots left</t>
  </si>
  <si>
    <t>Out</t>
  </si>
  <si>
    <t>Points</t>
  </si>
  <si>
    <t>Player</t>
  </si>
  <si>
    <t>Matches Played</t>
  </si>
  <si>
    <t>Shots Left Avg</t>
  </si>
  <si>
    <t>Out Avg</t>
  </si>
  <si>
    <t>Total Thrown</t>
  </si>
  <si>
    <t>Total Left</t>
  </si>
  <si>
    <t>Total Out</t>
  </si>
  <si>
    <t>Total Addas</t>
  </si>
  <si>
    <t>Total Score</t>
  </si>
  <si>
    <t>501 Avg for all games</t>
  </si>
  <si>
    <t>Total Darts Thrown</t>
  </si>
  <si>
    <t>Darts Thrown Per Match Avg</t>
  </si>
  <si>
    <t>Match 1</t>
  </si>
  <si>
    <t>Match 2</t>
  </si>
  <si>
    <t>Match 3</t>
  </si>
  <si>
    <t>DT</t>
  </si>
  <si>
    <t>SL</t>
  </si>
  <si>
    <t>Away</t>
  </si>
  <si>
    <t xml:space="preserve"> ENTER THIS INTO THE WEBSITE</t>
  </si>
  <si>
    <t>Home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</si>
</sst>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1" fontId="0" fillId="33" borderId="12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2" fontId="0" fillId="33" borderId="13" xfId="0" applyNumberForma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/>
    </xf>
    <xf numFmtId="2" fontId="0" fillId="33" borderId="14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4" borderId="0" xfId="0" applyFill="1" applyAlignment="1" applyProtection="1">
      <alignment wrapText="1"/>
      <protection locked="0"/>
    </xf>
    <xf numFmtId="0" fontId="0" fillId="5" borderId="15" xfId="0" applyFill="1" applyBorder="1" applyAlignment="1" applyProtection="1">
      <alignment horizontal="center" wrapText="1"/>
      <protection locked="0"/>
    </xf>
    <xf numFmtId="0" fontId="0" fillId="5" borderId="10" xfId="0" applyFill="1" applyBorder="1" applyAlignment="1" applyProtection="1">
      <alignment horizontal="center" wrapText="1"/>
      <protection locked="0"/>
    </xf>
    <xf numFmtId="0" fontId="0" fillId="5" borderId="13" xfId="0" applyFill="1" applyBorder="1" applyAlignment="1" applyProtection="1">
      <alignment horizontal="center" wrapText="1"/>
      <protection locked="0"/>
    </xf>
    <xf numFmtId="0" fontId="0" fillId="4" borderId="12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 wrapText="1"/>
      <protection locked="0"/>
    </xf>
    <xf numFmtId="1" fontId="0" fillId="33" borderId="0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4" borderId="15" xfId="0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 wrapText="1"/>
      <protection locked="0"/>
    </xf>
    <xf numFmtId="2" fontId="0" fillId="0" borderId="0" xfId="0" applyNumberFormat="1" applyFill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3" fillId="0" borderId="0" xfId="0" applyFont="1" applyAlignment="1" applyProtection="1">
      <alignment/>
      <protection locked="0"/>
    </xf>
    <xf numFmtId="1" fontId="33" fillId="0" borderId="0" xfId="0" applyNumberFormat="1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" fontId="0" fillId="33" borderId="22" xfId="0" applyNumberForma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" fontId="0" fillId="33" borderId="14" xfId="0" applyNumberForma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" fontId="0" fillId="33" borderId="17" xfId="0" applyNumberFormat="1" applyFill="1" applyBorder="1" applyAlignment="1" applyProtection="1">
      <alignment/>
      <protection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5" borderId="17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8991600</xdr:colOff>
      <xdr:row>0</xdr:row>
      <xdr:rowOff>2867025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916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74.28125" style="0" customWidth="1"/>
  </cols>
  <sheetData>
    <row r="1" ht="40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PageLayoutView="0" workbookViewId="0" topLeftCell="B1">
      <selection activeCell="G6" sqref="G6"/>
    </sheetView>
  </sheetViews>
  <sheetFormatPr defaultColWidth="9.140625" defaultRowHeight="15"/>
  <cols>
    <col min="1" max="1" width="14.8515625" style="8" customWidth="1"/>
    <col min="2" max="2" width="10.421875" style="9" customWidth="1"/>
    <col min="3" max="3" width="9.421875" style="9" customWidth="1"/>
    <col min="4" max="4" width="8.140625" style="9" customWidth="1"/>
    <col min="5" max="5" width="6.421875" style="9" bestFit="1" customWidth="1"/>
    <col min="6" max="6" width="10.421875" style="9" customWidth="1"/>
    <col min="7" max="7" width="6.7109375" style="9" customWidth="1"/>
    <col min="8" max="8" width="6.421875" style="9" bestFit="1" customWidth="1"/>
    <col min="9" max="9" width="8.421875" style="9" customWidth="1"/>
    <col min="10" max="10" width="8.00390625" style="9" customWidth="1"/>
    <col min="11" max="12" width="4.28125" style="9" bestFit="1" customWidth="1"/>
    <col min="13" max="13" width="6.421875" style="9" bestFit="1" customWidth="1"/>
    <col min="14" max="14" width="15.00390625" style="10" bestFit="1" customWidth="1"/>
    <col min="15" max="15" width="10.8515625" style="10" customWidth="1"/>
    <col min="16" max="16" width="7.8515625" style="10" customWidth="1"/>
    <col min="17" max="17" width="5.421875" style="10" bestFit="1" customWidth="1"/>
    <col min="18" max="18" width="9.421875" style="10" customWidth="1"/>
    <col min="19" max="19" width="10.421875" style="10" bestFit="1" customWidth="1"/>
    <col min="20" max="20" width="12.140625" style="10" customWidth="1"/>
    <col min="21" max="21" width="10.28125" style="10" customWidth="1"/>
    <col min="22" max="22" width="14.140625" style="11" customWidth="1"/>
    <col min="23" max="23" width="11.140625" style="11" customWidth="1"/>
    <col min="24" max="24" width="8.421875" style="10" customWidth="1"/>
    <col min="25" max="25" width="8.00390625" style="10" bestFit="1" customWidth="1"/>
    <col min="26" max="26" width="12.7109375" style="9" bestFit="1" customWidth="1"/>
    <col min="27" max="27" width="9.421875" style="9" bestFit="1" customWidth="1"/>
    <col min="28" max="28" width="6.421875" style="9" bestFit="1" customWidth="1"/>
    <col min="29" max="29" width="12.7109375" style="9" bestFit="1" customWidth="1"/>
    <col min="30" max="30" width="9.421875" style="9" bestFit="1" customWidth="1"/>
    <col min="31" max="32" width="4.28125" style="9" bestFit="1" customWidth="1"/>
    <col min="33" max="33" width="6.421875" style="9" bestFit="1" customWidth="1"/>
    <col min="34" max="16384" width="9.140625" style="9" customWidth="1"/>
  </cols>
  <sheetData>
    <row r="1" spans="2:10" ht="15.75" thickBot="1">
      <c r="B1" s="61" t="s">
        <v>17</v>
      </c>
      <c r="C1" s="62"/>
      <c r="D1" s="62"/>
      <c r="E1" s="63" t="s">
        <v>18</v>
      </c>
      <c r="F1" s="64"/>
      <c r="G1" s="65"/>
      <c r="H1" s="61" t="s">
        <v>19</v>
      </c>
      <c r="I1" s="62"/>
      <c r="J1" s="66"/>
    </row>
    <row r="2" spans="1:24" s="24" customFormat="1" ht="31.5" customHeight="1" thickBot="1">
      <c r="A2" s="12" t="s">
        <v>24</v>
      </c>
      <c r="B2" s="13" t="s">
        <v>0</v>
      </c>
      <c r="C2" s="14" t="s">
        <v>1</v>
      </c>
      <c r="D2" s="15" t="s">
        <v>2</v>
      </c>
      <c r="E2" s="16" t="s">
        <v>0</v>
      </c>
      <c r="F2" s="17" t="s">
        <v>1</v>
      </c>
      <c r="G2" s="18" t="s">
        <v>2</v>
      </c>
      <c r="H2" s="13" t="s">
        <v>0</v>
      </c>
      <c r="I2" s="14" t="s">
        <v>1</v>
      </c>
      <c r="J2" s="15" t="s">
        <v>2</v>
      </c>
      <c r="K2" s="19" t="s">
        <v>3</v>
      </c>
      <c r="L2" s="20" t="s">
        <v>3</v>
      </c>
      <c r="M2" s="21" t="s">
        <v>4</v>
      </c>
      <c r="N2" s="21" t="s">
        <v>6</v>
      </c>
      <c r="O2" s="22" t="s">
        <v>9</v>
      </c>
      <c r="P2" s="22" t="s">
        <v>10</v>
      </c>
      <c r="Q2" s="22" t="s">
        <v>11</v>
      </c>
      <c r="R2" s="22" t="s">
        <v>13</v>
      </c>
      <c r="S2" s="22" t="s">
        <v>15</v>
      </c>
      <c r="T2" s="22" t="s">
        <v>14</v>
      </c>
      <c r="U2" s="22" t="s">
        <v>12</v>
      </c>
      <c r="V2" s="23" t="s">
        <v>16</v>
      </c>
      <c r="W2" s="23" t="s">
        <v>7</v>
      </c>
      <c r="X2" s="22" t="s">
        <v>8</v>
      </c>
    </row>
    <row r="3" spans="1:25" ht="15.75" thickBot="1">
      <c r="A3" s="31"/>
      <c r="B3" s="26">
        <v>3</v>
      </c>
      <c r="C3" s="27">
        <v>20</v>
      </c>
      <c r="D3" s="28">
        <v>30</v>
      </c>
      <c r="E3" s="20">
        <v>5</v>
      </c>
      <c r="F3" s="19">
        <v>15</v>
      </c>
      <c r="G3" s="29">
        <v>0</v>
      </c>
      <c r="H3" s="30">
        <v>8</v>
      </c>
      <c r="I3" s="27">
        <v>25</v>
      </c>
      <c r="J3" s="28">
        <v>20</v>
      </c>
      <c r="K3" s="19"/>
      <c r="L3" s="20"/>
      <c r="M3" s="1">
        <f>IF(COUNTBLANK(L3)+COUNTBLANK(K3)=0,1,0)</f>
        <v>0</v>
      </c>
      <c r="N3" s="2">
        <f>COUNTA(C3)+COUNTA(F3)+COUNTA(I3)</f>
        <v>3</v>
      </c>
      <c r="O3" s="3">
        <f aca="true" t="shared" si="0" ref="O3:P6">C3+F3+I3</f>
        <v>60</v>
      </c>
      <c r="P3" s="3">
        <f t="shared" si="0"/>
        <v>50</v>
      </c>
      <c r="Q3" s="3">
        <f>K3+L3</f>
        <v>0</v>
      </c>
      <c r="R3" s="3">
        <f>(N3*501)-P3</f>
        <v>1453</v>
      </c>
      <c r="S3" s="4">
        <f>R3/V3</f>
        <v>72.65</v>
      </c>
      <c r="T3" s="4">
        <f>S3/N3</f>
        <v>24.21666666666667</v>
      </c>
      <c r="U3" s="3">
        <f>MAX(B3,E3,H3)</f>
        <v>8</v>
      </c>
      <c r="V3" s="3">
        <f>O3/N3</f>
        <v>20</v>
      </c>
      <c r="W3" s="3">
        <f>P3/N3</f>
        <v>16.666666666666668</v>
      </c>
      <c r="X3" s="5">
        <f>MAX(K3:L3)</f>
        <v>0</v>
      </c>
      <c r="Y3" s="9"/>
    </row>
    <row r="4" spans="1:25" ht="15.75" thickBot="1">
      <c r="A4" s="31"/>
      <c r="B4" s="32"/>
      <c r="C4" s="33"/>
      <c r="D4" s="34"/>
      <c r="E4" s="35"/>
      <c r="F4" s="36"/>
      <c r="G4" s="37"/>
      <c r="H4" s="38"/>
      <c r="I4" s="33"/>
      <c r="J4" s="34"/>
      <c r="K4" s="36"/>
      <c r="L4" s="35"/>
      <c r="M4" s="1">
        <f>IF(COUNTBLANK(L4)+COUNTBLANK(K4)=0,1,0)</f>
        <v>0</v>
      </c>
      <c r="N4" s="2">
        <f>COUNTA(C4)+COUNTA(F4)+COUNTA(I4)</f>
        <v>0</v>
      </c>
      <c r="O4" s="6">
        <f t="shared" si="0"/>
        <v>0</v>
      </c>
      <c r="P4" s="6">
        <f t="shared" si="0"/>
        <v>0</v>
      </c>
      <c r="Q4" s="6">
        <f>K4+L4</f>
        <v>0</v>
      </c>
      <c r="R4" s="6">
        <f>(N4*501)-P4</f>
        <v>0</v>
      </c>
      <c r="S4" s="7" t="e">
        <f>R4/V4</f>
        <v>#DIV/0!</v>
      </c>
      <c r="T4" s="7" t="e">
        <f>S4/N4</f>
        <v>#DIV/0!</v>
      </c>
      <c r="U4" s="6">
        <f>MAX(B4,E4,H4)</f>
        <v>0</v>
      </c>
      <c r="V4" s="6" t="e">
        <f>O4/N4</f>
        <v>#DIV/0!</v>
      </c>
      <c r="W4" s="3" t="e">
        <f>P4/N4</f>
        <v>#DIV/0!</v>
      </c>
      <c r="X4" s="5">
        <f>MAX(K4:L4)</f>
        <v>0</v>
      </c>
      <c r="Y4" s="9"/>
    </row>
    <row r="5" spans="1:25" ht="15.75" thickBot="1">
      <c r="A5" s="31"/>
      <c r="B5" s="32"/>
      <c r="C5" s="33"/>
      <c r="D5" s="34"/>
      <c r="E5" s="35"/>
      <c r="F5" s="36"/>
      <c r="G5" s="37"/>
      <c r="H5" s="38"/>
      <c r="I5" s="33"/>
      <c r="J5" s="34"/>
      <c r="K5" s="36"/>
      <c r="L5" s="35"/>
      <c r="M5" s="1">
        <f>IF(COUNTBLANK(L5)+COUNTBLANK(K5)=0,1,0)</f>
        <v>0</v>
      </c>
      <c r="N5" s="2">
        <f>COUNTA(C5)+COUNTA(F5)+COUNTA(I5)</f>
        <v>0</v>
      </c>
      <c r="O5" s="6">
        <f t="shared" si="0"/>
        <v>0</v>
      </c>
      <c r="P5" s="6">
        <f t="shared" si="0"/>
        <v>0</v>
      </c>
      <c r="Q5" s="6">
        <f>K5+L5</f>
        <v>0</v>
      </c>
      <c r="R5" s="6">
        <f>(N5*501)-P5</f>
        <v>0</v>
      </c>
      <c r="S5" s="7" t="e">
        <f>R5/V5</f>
        <v>#DIV/0!</v>
      </c>
      <c r="T5" s="7" t="e">
        <f>S5/N5</f>
        <v>#DIV/0!</v>
      </c>
      <c r="U5" s="6">
        <f>MAX(B5,E5,H5)</f>
        <v>0</v>
      </c>
      <c r="V5" s="6" t="e">
        <f>O5/N5</f>
        <v>#DIV/0!</v>
      </c>
      <c r="W5" s="3" t="e">
        <f>P5/N5</f>
        <v>#DIV/0!</v>
      </c>
      <c r="X5" s="5">
        <f>MAX(K5:L5)</f>
        <v>0</v>
      </c>
      <c r="Y5" s="9"/>
    </row>
    <row r="6" spans="1:25" ht="15.75" thickBot="1">
      <c r="A6" s="31"/>
      <c r="B6" s="32"/>
      <c r="C6" s="33"/>
      <c r="D6" s="34"/>
      <c r="E6" s="35"/>
      <c r="F6" s="36"/>
      <c r="G6" s="37"/>
      <c r="H6" s="38"/>
      <c r="I6" s="33"/>
      <c r="J6" s="34"/>
      <c r="K6" s="36"/>
      <c r="L6" s="35"/>
      <c r="M6" s="1">
        <f>IF(COUNTBLANK(L6)+COUNTBLANK(K6)=0,1,0)</f>
        <v>0</v>
      </c>
      <c r="N6" s="2">
        <f>COUNTA(C6)+COUNTA(F6)+COUNTA(I6)</f>
        <v>0</v>
      </c>
      <c r="O6" s="6">
        <f t="shared" si="0"/>
        <v>0</v>
      </c>
      <c r="P6" s="6">
        <f t="shared" si="0"/>
        <v>0</v>
      </c>
      <c r="Q6" s="6">
        <f>K6+L6</f>
        <v>0</v>
      </c>
      <c r="R6" s="6">
        <f>(N6*501)-P6</f>
        <v>0</v>
      </c>
      <c r="S6" s="7" t="e">
        <f>R6/V6</f>
        <v>#DIV/0!</v>
      </c>
      <c r="T6" s="7" t="e">
        <f>S6/N6</f>
        <v>#DIV/0!</v>
      </c>
      <c r="U6" s="6">
        <f>MAX(B6,E6,H6)</f>
        <v>0</v>
      </c>
      <c r="V6" s="6" t="e">
        <f>O6/N6</f>
        <v>#DIV/0!</v>
      </c>
      <c r="W6" s="3" t="e">
        <f>P6/N6</f>
        <v>#DIV/0!</v>
      </c>
      <c r="X6" s="5">
        <f>MAX(K6:L6)</f>
        <v>0</v>
      </c>
      <c r="Y6" s="9"/>
    </row>
    <row r="7" spans="2:25" ht="15.75" thickBo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2"/>
      <c r="Q7" s="42"/>
      <c r="R7" s="42"/>
      <c r="S7" s="43"/>
      <c r="T7" s="43"/>
      <c r="U7" s="42"/>
      <c r="V7" s="42"/>
      <c r="W7" s="42"/>
      <c r="X7" s="43"/>
      <c r="Y7" s="9"/>
    </row>
    <row r="8" spans="1:24" s="24" customFormat="1" ht="30.75" thickBot="1">
      <c r="A8" s="12" t="s">
        <v>22</v>
      </c>
      <c r="B8" s="13" t="s">
        <v>0</v>
      </c>
      <c r="C8" s="14" t="s">
        <v>1</v>
      </c>
      <c r="D8" s="15" t="s">
        <v>2</v>
      </c>
      <c r="E8" s="16" t="s">
        <v>0</v>
      </c>
      <c r="F8" s="17" t="s">
        <v>1</v>
      </c>
      <c r="G8" s="18" t="s">
        <v>2</v>
      </c>
      <c r="H8" s="13" t="s">
        <v>0</v>
      </c>
      <c r="I8" s="14" t="s">
        <v>1</v>
      </c>
      <c r="J8" s="15" t="s">
        <v>2</v>
      </c>
      <c r="K8" s="19" t="s">
        <v>3</v>
      </c>
      <c r="L8" s="20" t="s">
        <v>3</v>
      </c>
      <c r="M8" s="21" t="s">
        <v>4</v>
      </c>
      <c r="N8" s="21" t="s">
        <v>6</v>
      </c>
      <c r="O8" s="44"/>
      <c r="P8" s="44"/>
      <c r="Q8" s="44"/>
      <c r="R8" s="44"/>
      <c r="S8" s="45"/>
      <c r="T8" s="45"/>
      <c r="U8" s="44"/>
      <c r="V8" s="44"/>
      <c r="W8" s="44"/>
      <c r="X8" s="45"/>
    </row>
    <row r="9" spans="1:25" ht="15.75" thickBot="1">
      <c r="A9" s="25"/>
      <c r="B9" s="26"/>
      <c r="C9" s="27"/>
      <c r="D9" s="28"/>
      <c r="E9" s="20"/>
      <c r="F9" s="19"/>
      <c r="G9" s="29"/>
      <c r="H9" s="30"/>
      <c r="I9" s="27"/>
      <c r="J9" s="28"/>
      <c r="K9" s="19"/>
      <c r="L9" s="20"/>
      <c r="M9" s="1">
        <f>IF(COUNTBLANK(L9)+COUNTBLANK(K9)=0,1,0)</f>
        <v>0</v>
      </c>
      <c r="N9" s="2">
        <f>COUNTA(C9)+COUNTA(F9)+COUNTA(I9)</f>
        <v>0</v>
      </c>
      <c r="O9" s="3">
        <f aca="true" t="shared" si="1" ref="O9:P12">C9+F9+I9</f>
        <v>0</v>
      </c>
      <c r="P9" s="3">
        <f t="shared" si="1"/>
        <v>0</v>
      </c>
      <c r="Q9" s="3">
        <f>K9+L9</f>
        <v>0</v>
      </c>
      <c r="R9" s="3">
        <f>(N9*501)-P9</f>
        <v>0</v>
      </c>
      <c r="S9" s="4" t="e">
        <f>R9/V9</f>
        <v>#DIV/0!</v>
      </c>
      <c r="T9" s="4" t="e">
        <f>S9/N9</f>
        <v>#DIV/0!</v>
      </c>
      <c r="U9" s="3">
        <f>MAX(B9,E9,H9)</f>
        <v>0</v>
      </c>
      <c r="V9" s="3" t="e">
        <f>O9/N9</f>
        <v>#DIV/0!</v>
      </c>
      <c r="W9" s="3" t="e">
        <f>P9/N9</f>
        <v>#DIV/0!</v>
      </c>
      <c r="X9" s="5">
        <f>MAX(K9:L9)</f>
        <v>0</v>
      </c>
      <c r="Y9" s="9"/>
    </row>
    <row r="10" spans="1:25" ht="15.75" thickBot="1">
      <c r="A10" s="31"/>
      <c r="B10" s="32"/>
      <c r="C10" s="33"/>
      <c r="D10" s="34"/>
      <c r="E10" s="35"/>
      <c r="F10" s="36"/>
      <c r="G10" s="37"/>
      <c r="H10" s="38"/>
      <c r="I10" s="33"/>
      <c r="J10" s="34"/>
      <c r="K10" s="36"/>
      <c r="L10" s="35"/>
      <c r="M10" s="1">
        <f>IF(COUNTBLANK(L10)+COUNTBLANK(K10)=0,1,0)</f>
        <v>0</v>
      </c>
      <c r="N10" s="2">
        <f>COUNTA(C10)+COUNTA(F10)+COUNTA(I10)</f>
        <v>0</v>
      </c>
      <c r="O10" s="6">
        <f t="shared" si="1"/>
        <v>0</v>
      </c>
      <c r="P10" s="6">
        <f t="shared" si="1"/>
        <v>0</v>
      </c>
      <c r="Q10" s="6">
        <f>K10+L10</f>
        <v>0</v>
      </c>
      <c r="R10" s="6">
        <f>(N10*501)-P10</f>
        <v>0</v>
      </c>
      <c r="S10" s="7" t="e">
        <f>R10/V10</f>
        <v>#DIV/0!</v>
      </c>
      <c r="T10" s="7" t="e">
        <f>S10/N10</f>
        <v>#DIV/0!</v>
      </c>
      <c r="U10" s="6">
        <f>MAX(B10,E10,H10)</f>
        <v>0</v>
      </c>
      <c r="V10" s="6" t="e">
        <f>O10/N10</f>
        <v>#DIV/0!</v>
      </c>
      <c r="W10" s="3" t="e">
        <f>P10/N10</f>
        <v>#DIV/0!</v>
      </c>
      <c r="X10" s="5">
        <f>MAX(K10:L10)</f>
        <v>0</v>
      </c>
      <c r="Y10" s="9"/>
    </row>
    <row r="11" spans="1:25" ht="15.75" thickBot="1">
      <c r="A11" s="31"/>
      <c r="B11" s="32"/>
      <c r="C11" s="33"/>
      <c r="D11" s="34"/>
      <c r="E11" s="35"/>
      <c r="F11" s="36"/>
      <c r="G11" s="37"/>
      <c r="H11" s="38"/>
      <c r="I11" s="33"/>
      <c r="J11" s="34"/>
      <c r="K11" s="36"/>
      <c r="L11" s="35"/>
      <c r="M11" s="1">
        <f>IF(COUNTBLANK(L11)+COUNTBLANK(K11)=0,1,0)</f>
        <v>0</v>
      </c>
      <c r="N11" s="2">
        <f>COUNTA(C11)+COUNTA(F11)+COUNTA(I11)</f>
        <v>0</v>
      </c>
      <c r="O11" s="6">
        <f t="shared" si="1"/>
        <v>0</v>
      </c>
      <c r="P11" s="6">
        <f t="shared" si="1"/>
        <v>0</v>
      </c>
      <c r="Q11" s="6">
        <f>K11+L11</f>
        <v>0</v>
      </c>
      <c r="R11" s="6">
        <f>(N11*501)-P11</f>
        <v>0</v>
      </c>
      <c r="S11" s="7" t="e">
        <f>R11/V11</f>
        <v>#DIV/0!</v>
      </c>
      <c r="T11" s="7" t="e">
        <f>S11/N11</f>
        <v>#DIV/0!</v>
      </c>
      <c r="U11" s="6">
        <f>MAX(B11,E11,H11)</f>
        <v>0</v>
      </c>
      <c r="V11" s="6" t="e">
        <f>O11/N11</f>
        <v>#DIV/0!</v>
      </c>
      <c r="W11" s="3" t="e">
        <f>P11/N11</f>
        <v>#DIV/0!</v>
      </c>
      <c r="X11" s="5">
        <f>MAX(K11:L11)</f>
        <v>0</v>
      </c>
      <c r="Y11" s="9"/>
    </row>
    <row r="12" spans="1:25" ht="15.75" thickBot="1">
      <c r="A12" s="31"/>
      <c r="B12" s="32"/>
      <c r="C12" s="33"/>
      <c r="D12" s="34"/>
      <c r="E12" s="35"/>
      <c r="F12" s="36"/>
      <c r="G12" s="37"/>
      <c r="H12" s="38"/>
      <c r="I12" s="33"/>
      <c r="J12" s="34"/>
      <c r="K12" s="36"/>
      <c r="L12" s="35"/>
      <c r="M12" s="1">
        <f>IF(COUNTBLANK(L12)+COUNTBLANK(K12)=0,1,0)</f>
        <v>0</v>
      </c>
      <c r="N12" s="2">
        <f>COUNTA(C12)+COUNTA(F12)+COUNTA(I12)</f>
        <v>0</v>
      </c>
      <c r="O12" s="6">
        <f t="shared" si="1"/>
        <v>0</v>
      </c>
      <c r="P12" s="6">
        <f t="shared" si="1"/>
        <v>0</v>
      </c>
      <c r="Q12" s="6">
        <f>K12+L12</f>
        <v>0</v>
      </c>
      <c r="R12" s="6">
        <f>(N12*501)-P12</f>
        <v>0</v>
      </c>
      <c r="S12" s="7" t="e">
        <f>R12/V12</f>
        <v>#DIV/0!</v>
      </c>
      <c r="T12" s="7" t="e">
        <f>S12/N12</f>
        <v>#DIV/0!</v>
      </c>
      <c r="U12" s="6">
        <f>MAX(B12,E12,H12)</f>
        <v>0</v>
      </c>
      <c r="V12" s="6" t="e">
        <f>O12/N12</f>
        <v>#DIV/0!</v>
      </c>
      <c r="W12" s="3" t="e">
        <f>P12/N12</f>
        <v>#DIV/0!</v>
      </c>
      <c r="X12" s="5">
        <f>MAX(K12:L12)</f>
        <v>0</v>
      </c>
      <c r="Y12" s="9"/>
    </row>
    <row r="14" spans="2:3" ht="15">
      <c r="B14" s="46"/>
      <c r="C14" s="46"/>
    </row>
    <row r="15" spans="1:6" ht="15.75" thickBot="1">
      <c r="A15" s="47" t="s">
        <v>23</v>
      </c>
      <c r="B15" s="48"/>
      <c r="C15" s="49"/>
      <c r="D15" s="49"/>
      <c r="E15" s="49"/>
      <c r="F15" s="49"/>
    </row>
    <row r="16" spans="1:10" ht="15">
      <c r="A16" s="50" t="s">
        <v>5</v>
      </c>
      <c r="B16" s="51" t="s">
        <v>0</v>
      </c>
      <c r="C16" s="51" t="s">
        <v>20</v>
      </c>
      <c r="D16" s="51" t="s">
        <v>21</v>
      </c>
      <c r="E16" s="52" t="s">
        <v>3</v>
      </c>
      <c r="F16" s="50" t="s">
        <v>5</v>
      </c>
      <c r="G16" s="51" t="s">
        <v>0</v>
      </c>
      <c r="H16" s="51" t="s">
        <v>20</v>
      </c>
      <c r="I16" s="51" t="s">
        <v>21</v>
      </c>
      <c r="J16" s="52" t="s">
        <v>3</v>
      </c>
    </row>
    <row r="17" spans="1:10" ht="15">
      <c r="A17" s="53">
        <f>A3</f>
        <v>0</v>
      </c>
      <c r="B17" s="54">
        <f>U3</f>
        <v>8</v>
      </c>
      <c r="C17" s="54">
        <f>V3</f>
        <v>20</v>
      </c>
      <c r="D17" s="55">
        <f>IF(M3&lt;1,W3,0)</f>
        <v>16.666666666666668</v>
      </c>
      <c r="E17" s="56">
        <f>X3</f>
        <v>0</v>
      </c>
      <c r="F17" s="53">
        <f>A9</f>
        <v>0</v>
      </c>
      <c r="G17" s="54">
        <f>U9</f>
        <v>0</v>
      </c>
      <c r="H17" s="54" t="e">
        <f>V9</f>
        <v>#DIV/0!</v>
      </c>
      <c r="I17" s="54" t="e">
        <f>IF(M9&lt;1,W9,0)</f>
        <v>#DIV/0!</v>
      </c>
      <c r="J17" s="56">
        <f>X9</f>
        <v>0</v>
      </c>
    </row>
    <row r="18" spans="1:10" ht="15">
      <c r="A18" s="53">
        <f>A4</f>
        <v>0</v>
      </c>
      <c r="B18" s="54">
        <f>U4</f>
        <v>0</v>
      </c>
      <c r="C18" s="54" t="e">
        <f>V4</f>
        <v>#DIV/0!</v>
      </c>
      <c r="D18" s="55" t="e">
        <f>IF(M4&lt;1,W4,0)</f>
        <v>#DIV/0!</v>
      </c>
      <c r="E18" s="56">
        <f>X4</f>
        <v>0</v>
      </c>
      <c r="F18" s="53">
        <f>A10</f>
        <v>0</v>
      </c>
      <c r="G18" s="54">
        <f>U10</f>
        <v>0</v>
      </c>
      <c r="H18" s="54" t="e">
        <f>V10</f>
        <v>#DIV/0!</v>
      </c>
      <c r="I18" s="54" t="e">
        <f>IF(M10&lt;1,W10,0)</f>
        <v>#DIV/0!</v>
      </c>
      <c r="J18" s="56">
        <f>X10</f>
        <v>0</v>
      </c>
    </row>
    <row r="19" spans="1:10" ht="15">
      <c r="A19" s="53">
        <f>A5</f>
        <v>0</v>
      </c>
      <c r="B19" s="54">
        <f>U5</f>
        <v>0</v>
      </c>
      <c r="C19" s="54" t="e">
        <f>V5</f>
        <v>#DIV/0!</v>
      </c>
      <c r="D19" s="55" t="e">
        <f>IF(M5&lt;1,W5,0)</f>
        <v>#DIV/0!</v>
      </c>
      <c r="E19" s="56">
        <f>X5</f>
        <v>0</v>
      </c>
      <c r="F19" s="53">
        <f>A11</f>
        <v>0</v>
      </c>
      <c r="G19" s="54">
        <f>U11</f>
        <v>0</v>
      </c>
      <c r="H19" s="54" t="e">
        <f>V11</f>
        <v>#DIV/0!</v>
      </c>
      <c r="I19" s="54" t="e">
        <f>IF(M11&lt;1,W11,0)</f>
        <v>#DIV/0!</v>
      </c>
      <c r="J19" s="56">
        <f>X11</f>
        <v>0</v>
      </c>
    </row>
    <row r="20" spans="1:10" ht="15.75" thickBot="1">
      <c r="A20" s="57">
        <f>A6</f>
        <v>0</v>
      </c>
      <c r="B20" s="58">
        <f>U6</f>
        <v>0</v>
      </c>
      <c r="C20" s="58" t="e">
        <f>V6</f>
        <v>#DIV/0!</v>
      </c>
      <c r="D20" s="59" t="e">
        <f>IF(M6&lt;1,W6,0)</f>
        <v>#DIV/0!</v>
      </c>
      <c r="E20" s="60">
        <f>X6</f>
        <v>0</v>
      </c>
      <c r="F20" s="57">
        <f>A12</f>
        <v>0</v>
      </c>
      <c r="G20" s="58">
        <f>U12</f>
        <v>0</v>
      </c>
      <c r="H20" s="58" t="e">
        <f>V12</f>
        <v>#DIV/0!</v>
      </c>
      <c r="I20" s="58" t="e">
        <f>IF(M12&lt;1,W12,0)</f>
        <v>#DIV/0!</v>
      </c>
      <c r="J20" s="60">
        <f>X12</f>
        <v>0</v>
      </c>
    </row>
    <row r="21" spans="2:6" ht="15">
      <c r="B21" s="11"/>
      <c r="C21" s="49"/>
      <c r="D21" s="49"/>
      <c r="E21" s="49"/>
      <c r="F21" s="49"/>
    </row>
    <row r="22" ht="15">
      <c r="B22" s="11"/>
    </row>
    <row r="23" ht="15">
      <c r="B23" s="11"/>
    </row>
    <row r="24" ht="15">
      <c r="B24" s="11"/>
    </row>
  </sheetData>
  <sheetProtection sheet="1" objects="1" scenarios="1" selectLockedCells="1"/>
  <mergeCells count="3">
    <mergeCell ref="B1:D1"/>
    <mergeCell ref="E1:G1"/>
    <mergeCell ref="H1:J1"/>
  </mergeCells>
  <printOptions/>
  <pageMargins left="0.7" right="0.7" top="0.75" bottom="0.75" header="0.3" footer="0.3"/>
  <pageSetup horizontalDpi="600" verticalDpi="600" orientation="portrait" r:id="rId1"/>
  <ignoredErrors>
    <ignoredError sqref="D17:D20 I17: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AutoTrader.com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Crockett</dc:creator>
  <cp:keywords/>
  <dc:description/>
  <cp:lastModifiedBy>Frank</cp:lastModifiedBy>
  <dcterms:created xsi:type="dcterms:W3CDTF">2015-09-22T15:31:17Z</dcterms:created>
  <dcterms:modified xsi:type="dcterms:W3CDTF">2020-02-08T15:13:28Z</dcterms:modified>
  <cp:category/>
  <cp:version/>
  <cp:contentType/>
  <cp:contentStatus/>
</cp:coreProperties>
</file>